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cost" sheetId="1" state="visible" r:id="rId1"/>
    <sheet xmlns:r="http://schemas.openxmlformats.org/officeDocument/2006/relationships" name="Overhead r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£#,##0.00"/>
    <numFmt numFmtId="165" formatCode="#,##0.0"/>
    <numFmt numFmtId="166" formatCode="+£#,##0.00;-£#,##0.00;£0.00"/>
    <numFmt numFmtId="167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1E1C19"/>
      <sz val="13"/>
    </font>
    <font>
      <name val="Arial"/>
      <b val="1"/>
      <color rgb="001F242C"/>
      <sz val="16"/>
    </font>
    <font>
      <name val="Arial"/>
      <b val="1"/>
      <color rgb="00817B71"/>
      <sz val="8"/>
    </font>
    <font>
      <name val="Arial"/>
      <color rgb="001E1C19"/>
      <sz val="10"/>
    </font>
    <font>
      <name val="Arial"/>
      <b val="1"/>
      <color rgb="001E1C19"/>
      <sz val="10"/>
    </font>
    <font>
      <name val="Arial"/>
      <i val="1"/>
      <color rgb="009D978C"/>
      <sz val="9"/>
    </font>
    <font>
      <name val="Arial"/>
      <b val="1"/>
      <color rgb="001E1C19"/>
      <sz val="11"/>
    </font>
    <font>
      <name val="Arial"/>
      <color rgb="00817B71"/>
      <sz val="9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n">
        <color rgb="00D5D1C8"/>
      </bottom>
    </border>
    <border>
      <top style="medium">
        <color rgb="001E1C19"/>
      </top>
    </border>
    <border>
      <bottom style="medium">
        <color rgb="001E1C1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8" fillId="0" borderId="0" pivotButton="0" quotePrefix="0" xfId="0"/>
    <xf numFmtId="0" fontId="6" fillId="0" borderId="1" pivotButton="0" quotePrefix="0" xfId="0"/>
    <xf numFmtId="0" fontId="0" fillId="0" borderId="1" pivotButton="0" quotePrefix="0" xfId="0"/>
    <xf numFmtId="3" fontId="4" fillId="0" borderId="1" applyAlignment="1" pivotButton="0" quotePrefix="0" xfId="0">
      <alignment horizontal="left"/>
    </xf>
    <xf numFmtId="0" fontId="5" fillId="0" borderId="3" applyAlignment="1" pivotButton="0" quotePrefix="0" xfId="0">
      <alignment horizontal="left"/>
    </xf>
    <xf numFmtId="0" fontId="5" fillId="0" borderId="3" applyAlignment="1" pivotButton="0" quotePrefix="0" xfId="0">
      <alignment horizontal="right"/>
    </xf>
    <xf numFmtId="0" fontId="4" fillId="0" borderId="1" pivotButton="0" quotePrefix="0" xfId="0"/>
    <xf numFmtId="165" fontId="4" fillId="0" borderId="1" pivotButton="0" quotePrefix="0" xfId="0"/>
    <xf numFmtId="164" fontId="4" fillId="0" borderId="1" pivotButton="0" quotePrefix="0" xfId="0"/>
    <xf numFmtId="166" fontId="4" fillId="0" borderId="1" pivotButton="0" quotePrefix="0" xfId="0"/>
    <xf numFmtId="0" fontId="6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4" fillId="0" borderId="0" pivotButton="0" quotePrefix="0" xfId="0"/>
    <xf numFmtId="9" fontId="0" fillId="0" borderId="1" pivotButton="0" quotePrefix="0" xfId="0"/>
    <xf numFmtId="0" fontId="5" fillId="0" borderId="2" pivotButton="0" quotePrefix="0" xfId="0"/>
    <xf numFmtId="164" fontId="5" fillId="0" borderId="2" pivotButton="0" quotePrefix="0" xfId="0"/>
    <xf numFmtId="3" fontId="0" fillId="0" borderId="0" pivotButton="0" quotePrefix="0" xfId="0"/>
    <xf numFmtId="164" fontId="5" fillId="0" borderId="0" pivotButton="0" quotePrefix="0" xfId="0"/>
    <xf numFmtId="167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1" pivotButton="0" quotePrefix="0" xfId="0"/>
    <xf numFmtId="3" fontId="0" fillId="0" borderId="1" pivotButton="0" quotePrefix="0" xfId="0"/>
    <xf numFmtId="3" fontId="5" fillId="0" borderId="0" pivotButton="0" quotePrefix="0" xfId="0"/>
    <xf numFmtId="0" fontId="7" fillId="0" borderId="0" pivotButton="0" quotePrefix="0" xfId="0"/>
    <xf numFmtId="164" fontId="7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7" customWidth="1" min="4" max="4"/>
    <col width="11" customWidth="1" min="5" max="5"/>
    <col width="13" customWidth="1" min="6" max="6"/>
    <col width="11" customWidth="1" min="7" max="7"/>
    <col width="13" customWidth="1" min="8" max="8"/>
    <col width="13" customWidth="1" min="9" max="9"/>
  </cols>
  <sheetData>
    <row r="1">
      <c r="A1" s="1" t="inlineStr">
        <is>
          <t>[Your company name]</t>
        </is>
      </c>
      <c r="F1" s="2" t="inlineStr">
        <is>
          <t>JOB COST SHEET</t>
        </is>
      </c>
    </row>
    <row r="3">
      <c r="A3" s="3" t="inlineStr">
        <is>
          <t>Job number</t>
        </is>
      </c>
      <c r="C3" s="4" t="inlineStr">
        <is>
          <t>[Your works order or job number]</t>
        </is>
      </c>
      <c r="D3" s="5" t="n"/>
      <c r="E3" s="5" t="n"/>
      <c r="F3" s="5" t="n"/>
      <c r="G3" s="5" t="n"/>
      <c r="H3" s="5" t="n"/>
      <c r="I3" s="5" t="n"/>
    </row>
    <row r="4">
      <c r="A4" s="3" t="inlineStr">
        <is>
          <t>Customer and quotation</t>
        </is>
      </c>
      <c r="C4" s="4" t="n"/>
      <c r="D4" s="5" t="n"/>
      <c r="E4" s="5" t="n"/>
      <c r="F4" s="5" t="n"/>
      <c r="G4" s="5" t="n"/>
      <c r="H4" s="5" t="n"/>
      <c r="I4" s="5" t="n"/>
    </row>
    <row r="5">
      <c r="A5" s="3" t="inlineStr">
        <is>
          <t>Part and drawing revision</t>
        </is>
      </c>
      <c r="C5" s="4" t="n"/>
      <c r="D5" s="5" t="n"/>
      <c r="E5" s="5" t="n"/>
      <c r="F5" s="5" t="n"/>
      <c r="G5" s="5" t="n"/>
      <c r="H5" s="5" t="n"/>
      <c r="I5" s="5" t="n"/>
    </row>
    <row r="6">
      <c r="A6" s="3" t="inlineStr">
        <is>
          <t>Quantity</t>
        </is>
      </c>
      <c r="C6" s="6" t="n"/>
      <c r="D6" s="5" t="n"/>
      <c r="E6" s="5" t="n"/>
      <c r="F6" s="5" t="n"/>
      <c r="G6" s="5" t="n"/>
      <c r="H6" s="5" t="n"/>
      <c r="I6" s="5" t="n"/>
    </row>
    <row r="7">
      <c r="A7" s="3" t="inlineStr">
        <is>
          <t>Costed by and date</t>
        </is>
      </c>
      <c r="C7" s="4" t="n"/>
      <c r="D7" s="5" t="n"/>
      <c r="E7" s="5" t="n"/>
      <c r="F7" s="5" t="n"/>
      <c r="G7" s="5" t="n"/>
      <c r="H7" s="5" t="n"/>
      <c r="I7" s="5" t="n"/>
    </row>
    <row r="8">
      <c r="A8" s="3" t="inlineStr">
        <is>
          <t>Actuals from</t>
        </is>
      </c>
      <c r="C8" s="4" t="inlineStr">
        <is>
          <t>[Job cards, timesheets and supplier invoices]</t>
        </is>
      </c>
      <c r="D8" s="5" t="n"/>
      <c r="E8" s="5" t="n"/>
      <c r="F8" s="5" t="n"/>
      <c r="G8" s="5" t="n"/>
      <c r="H8" s="5" t="n"/>
      <c r="I8" s="5" t="n"/>
    </row>
    <row r="10">
      <c r="A10" s="7" t="inlineStr">
        <is>
          <t>Cost type</t>
        </is>
      </c>
      <c r="B10" s="7" t="inlineStr">
        <is>
          <t>What</t>
        </is>
      </c>
      <c r="C10" s="8" t="inlineStr">
        <is>
          <t>Est. qty</t>
        </is>
      </c>
      <c r="D10" s="7" t="inlineStr">
        <is>
          <t>Unit</t>
        </is>
      </c>
      <c r="E10" s="8" t="inlineStr">
        <is>
          <t>Rate</t>
        </is>
      </c>
      <c r="F10" s="8" t="inlineStr">
        <is>
          <t>Estimate</t>
        </is>
      </c>
      <c r="G10" s="8" t="inlineStr">
        <is>
          <t>Actual qty</t>
        </is>
      </c>
      <c r="H10" s="8" t="inlineStr">
        <is>
          <t>Actual</t>
        </is>
      </c>
      <c r="I10" s="8" t="inlineStr">
        <is>
          <t>Variance</t>
        </is>
      </c>
    </row>
    <row r="11">
      <c r="A11" s="9" t="inlineStr">
        <is>
          <t>Materials</t>
        </is>
      </c>
      <c r="B11" s="4" t="inlineStr">
        <is>
          <t>[Material and bought-in parts from the BOM, at today's prices]</t>
        </is>
      </c>
      <c r="C11" s="10" t="n"/>
      <c r="D11" s="9" t="inlineStr">
        <is>
          <t>each</t>
        </is>
      </c>
      <c r="E11" s="11" t="n"/>
      <c r="F11" s="11">
        <f>IF(AND(ISNUMBER(C11),ISNUMBER(E11)),C11*E11,"")</f>
        <v/>
      </c>
      <c r="G11" s="10" t="n"/>
      <c r="H11" s="11">
        <f>IF(AND(ISNUMBER(G11),ISNUMBER(E11)),G11*E11,"")</f>
        <v/>
      </c>
      <c r="I11" s="12">
        <f>IF(AND(ISNUMBER(F11),ISNUMBER(H11)),H11-F11,"")</f>
        <v/>
      </c>
    </row>
    <row r="12">
      <c r="A12" s="9" t="inlineStr">
        <is>
          <t>Materials</t>
        </is>
      </c>
      <c r="B12" s="9" t="n"/>
      <c r="C12" s="10" t="n"/>
      <c r="D12" s="9" t="inlineStr">
        <is>
          <t>each</t>
        </is>
      </c>
      <c r="E12" s="11" t="n"/>
      <c r="F12" s="11">
        <f>IF(AND(ISNUMBER(C12),ISNUMBER(E12)),C12*E12,"")</f>
        <v/>
      </c>
      <c r="G12" s="10" t="n"/>
      <c r="H12" s="11">
        <f>IF(AND(ISNUMBER(G12),ISNUMBER(E12)),G12*E12,"")</f>
        <v/>
      </c>
      <c r="I12" s="12">
        <f>IF(AND(ISNUMBER(F12),ISNUMBER(H12)),H12-F12,"")</f>
        <v/>
      </c>
    </row>
    <row r="13">
      <c r="A13" s="9" t="inlineStr">
        <is>
          <t>Materials</t>
        </is>
      </c>
      <c r="B13" s="9" t="n"/>
      <c r="C13" s="10" t="n"/>
      <c r="D13" s="9" t="inlineStr">
        <is>
          <t>each</t>
        </is>
      </c>
      <c r="E13" s="11" t="n"/>
      <c r="F13" s="11">
        <f>IF(AND(ISNUMBER(C13),ISNUMBER(E13)),C13*E13,"")</f>
        <v/>
      </c>
      <c r="G13" s="10" t="n"/>
      <c r="H13" s="11">
        <f>IF(AND(ISNUMBER(G13),ISNUMBER(E13)),G13*E13,"")</f>
        <v/>
      </c>
      <c r="I13" s="12">
        <f>IF(AND(ISNUMBER(F13),ISNUMBER(H13)),H13-F13,"")</f>
        <v/>
      </c>
    </row>
    <row r="14">
      <c r="A14" s="9" t="inlineStr">
        <is>
          <t>Materials</t>
        </is>
      </c>
      <c r="B14" s="9" t="n"/>
      <c r="C14" s="10" t="n"/>
      <c r="D14" s="9" t="inlineStr">
        <is>
          <t>each</t>
        </is>
      </c>
      <c r="E14" s="11" t="n"/>
      <c r="F14" s="11">
        <f>IF(AND(ISNUMBER(C14),ISNUMBER(E14)),C14*E14,"")</f>
        <v/>
      </c>
      <c r="G14" s="10" t="n"/>
      <c r="H14" s="11">
        <f>IF(AND(ISNUMBER(G14),ISNUMBER(E14)),G14*E14,"")</f>
        <v/>
      </c>
      <c r="I14" s="12">
        <f>IF(AND(ISNUMBER(F14),ISNUMBER(H14)),H14-F14,"")</f>
        <v/>
      </c>
    </row>
    <row r="15">
      <c r="A15" s="9" t="inlineStr">
        <is>
          <t>Labour</t>
        </is>
      </c>
      <c r="B15" s="4" t="inlineStr">
        <is>
          <t>[Hours on the job, at what an hour of that person costs you]</t>
        </is>
      </c>
      <c r="C15" s="10" t="n"/>
      <c r="D15" s="9" t="inlineStr">
        <is>
          <t>h</t>
        </is>
      </c>
      <c r="E15" s="11" t="n"/>
      <c r="F15" s="11">
        <f>IF(AND(ISNUMBER(C15),ISNUMBER(E15)),C15*E15,"")</f>
        <v/>
      </c>
      <c r="G15" s="10" t="n"/>
      <c r="H15" s="11">
        <f>IF(AND(ISNUMBER(G15),ISNUMBER(E15)),G15*E15,"")</f>
        <v/>
      </c>
      <c r="I15" s="12">
        <f>IF(AND(ISNUMBER(F15),ISNUMBER(H15)),H15-F15,"")</f>
        <v/>
      </c>
    </row>
    <row r="16">
      <c r="A16" s="9" t="inlineStr">
        <is>
          <t>Labour</t>
        </is>
      </c>
      <c r="B16" s="9" t="n"/>
      <c r="C16" s="10" t="n"/>
      <c r="D16" s="9" t="inlineStr">
        <is>
          <t>h</t>
        </is>
      </c>
      <c r="E16" s="11" t="n"/>
      <c r="F16" s="11">
        <f>IF(AND(ISNUMBER(C16),ISNUMBER(E16)),C16*E16,"")</f>
        <v/>
      </c>
      <c r="G16" s="10" t="n"/>
      <c r="H16" s="11">
        <f>IF(AND(ISNUMBER(G16),ISNUMBER(E16)),G16*E16,"")</f>
        <v/>
      </c>
      <c r="I16" s="12">
        <f>IF(AND(ISNUMBER(F16),ISNUMBER(H16)),H16-F16,"")</f>
        <v/>
      </c>
    </row>
    <row r="17">
      <c r="A17" s="9" t="inlineStr">
        <is>
          <t>Labour</t>
        </is>
      </c>
      <c r="B17" s="9" t="n"/>
      <c r="C17" s="10" t="n"/>
      <c r="D17" s="9" t="inlineStr">
        <is>
          <t>h</t>
        </is>
      </c>
      <c r="E17" s="11" t="n"/>
      <c r="F17" s="11">
        <f>IF(AND(ISNUMBER(C17),ISNUMBER(E17)),C17*E17,"")</f>
        <v/>
      </c>
      <c r="G17" s="10" t="n"/>
      <c r="H17" s="11">
        <f>IF(AND(ISNUMBER(G17),ISNUMBER(E17)),G17*E17,"")</f>
        <v/>
      </c>
      <c r="I17" s="12">
        <f>IF(AND(ISNUMBER(F17),ISNUMBER(H17)),H17-F17,"")</f>
        <v/>
      </c>
    </row>
    <row r="18">
      <c r="A18" s="9" t="inlineStr">
        <is>
          <t>Machine time</t>
        </is>
      </c>
      <c r="B18" s="4" t="inlineStr">
        <is>
          <t>[Setup and run hours, at your machine rate]</t>
        </is>
      </c>
      <c r="C18" s="10" t="n"/>
      <c r="D18" s="9" t="inlineStr">
        <is>
          <t>h</t>
        </is>
      </c>
      <c r="E18" s="11" t="n"/>
      <c r="F18" s="11">
        <f>IF(AND(ISNUMBER(C18),ISNUMBER(E18)),C18*E18,"")</f>
        <v/>
      </c>
      <c r="G18" s="10" t="n"/>
      <c r="H18" s="11">
        <f>IF(AND(ISNUMBER(G18),ISNUMBER(E18)),G18*E18,"")</f>
        <v/>
      </c>
      <c r="I18" s="12">
        <f>IF(AND(ISNUMBER(F18),ISNUMBER(H18)),H18-F18,"")</f>
        <v/>
      </c>
    </row>
    <row r="19">
      <c r="A19" s="9" t="inlineStr">
        <is>
          <t>Machine time</t>
        </is>
      </c>
      <c r="B19" s="9" t="n"/>
      <c r="C19" s="10" t="n"/>
      <c r="D19" s="9" t="inlineStr">
        <is>
          <t>h</t>
        </is>
      </c>
      <c r="E19" s="11" t="n"/>
      <c r="F19" s="11">
        <f>IF(AND(ISNUMBER(C19),ISNUMBER(E19)),C19*E19,"")</f>
        <v/>
      </c>
      <c r="G19" s="10" t="n"/>
      <c r="H19" s="11">
        <f>IF(AND(ISNUMBER(G19),ISNUMBER(E19)),G19*E19,"")</f>
        <v/>
      </c>
      <c r="I19" s="12">
        <f>IF(AND(ISNUMBER(F19),ISNUMBER(H19)),H19-F19,"")</f>
        <v/>
      </c>
    </row>
    <row r="20">
      <c r="A20" s="9" t="inlineStr">
        <is>
          <t>Machine time</t>
        </is>
      </c>
      <c r="B20" s="9" t="n"/>
      <c r="C20" s="10" t="n"/>
      <c r="D20" s="9" t="inlineStr">
        <is>
          <t>h</t>
        </is>
      </c>
      <c r="E20" s="11" t="n"/>
      <c r="F20" s="11">
        <f>IF(AND(ISNUMBER(C20),ISNUMBER(E20)),C20*E20,"")</f>
        <v/>
      </c>
      <c r="G20" s="10" t="n"/>
      <c r="H20" s="11">
        <f>IF(AND(ISNUMBER(G20),ISNUMBER(E20)),G20*E20,"")</f>
        <v/>
      </c>
      <c r="I20" s="12">
        <f>IF(AND(ISNUMBER(F20),ISNUMBER(H20)),H20-F20,"")</f>
        <v/>
      </c>
    </row>
    <row r="21">
      <c r="A21" s="9" t="inlineStr">
        <is>
          <t>Outside processes</t>
        </is>
      </c>
      <c r="B21" s="4" t="inlineStr">
        <is>
          <t>[Anodising, plating, heat treatment, at the supplier's price]</t>
        </is>
      </c>
      <c r="C21" s="10" t="n"/>
      <c r="D21" s="9" t="inlineStr">
        <is>
          <t>lot</t>
        </is>
      </c>
      <c r="E21" s="11" t="n"/>
      <c r="F21" s="11">
        <f>IF(AND(ISNUMBER(C21),ISNUMBER(E21)),C21*E21,"")</f>
        <v/>
      </c>
      <c r="G21" s="10" t="n"/>
      <c r="H21" s="11">
        <f>IF(AND(ISNUMBER(G21),ISNUMBER(E21)),G21*E21,"")</f>
        <v/>
      </c>
      <c r="I21" s="12">
        <f>IF(AND(ISNUMBER(F21),ISNUMBER(H21)),H21-F21,"")</f>
        <v/>
      </c>
    </row>
    <row r="22">
      <c r="A22" s="9" t="inlineStr">
        <is>
          <t>Outside processes</t>
        </is>
      </c>
      <c r="B22" s="9" t="n"/>
      <c r="C22" s="10" t="n"/>
      <c r="D22" s="9" t="inlineStr">
        <is>
          <t>lot</t>
        </is>
      </c>
      <c r="E22" s="11" t="n"/>
      <c r="F22" s="11">
        <f>IF(AND(ISNUMBER(C22),ISNUMBER(E22)),C22*E22,"")</f>
        <v/>
      </c>
      <c r="G22" s="10" t="n"/>
      <c r="H22" s="11">
        <f>IF(AND(ISNUMBER(G22),ISNUMBER(E22)),G22*E22,"")</f>
        <v/>
      </c>
      <c r="I22" s="12">
        <f>IF(AND(ISNUMBER(F22),ISNUMBER(H22)),H22-F22,"")</f>
        <v/>
      </c>
    </row>
    <row r="23">
      <c r="A23" s="9" t="inlineStr">
        <is>
          <t>Overheads</t>
        </is>
      </c>
      <c r="B23" s="9">
        <f>"On "&amp;LOWER($B$25)</f>
        <v/>
      </c>
      <c r="C23" s="10">
        <f>IF($B$25="Labour hours",SUMIF($A$11:$A$22,"Labour",$C$11:$C$22),SUMIF($A$11:$A$22,"Machine time",$C$11:$C$22))</f>
        <v/>
      </c>
      <c r="D23" s="9" t="inlineStr">
        <is>
          <t>h</t>
        </is>
      </c>
      <c r="E23" s="11">
        <f>IF(ISNUMBER('Overhead rate'!B20),'Overhead rate'!B20,"")</f>
        <v/>
      </c>
      <c r="F23" s="11">
        <f>IF(AND(ISNUMBER(C23),ISNUMBER(E23)),C23*E23,"")</f>
        <v/>
      </c>
      <c r="G23" s="10">
        <f>IF($B$25="Labour hours",SUMIF($A$11:$A$22,"Labour",$G$11:$G$22),SUMIF($A$11:$A$22,"Machine time",$G$11:$G$22))</f>
        <v/>
      </c>
      <c r="H23" s="11">
        <f>IF(AND(ISNUMBER(G23),ISNUMBER(E23)),G23*E23,"")</f>
        <v/>
      </c>
      <c r="I23" s="12">
        <f>IF(AND(ISNUMBER(F23),ISNUMBER(H23)),H23-F23,"")</f>
        <v/>
      </c>
    </row>
    <row r="25">
      <c r="A25" s="3" t="inlineStr">
        <is>
          <t>Absorb overheads on</t>
        </is>
      </c>
      <c r="B25" s="9" t="inlineStr">
        <is>
          <t>Machine hours</t>
        </is>
      </c>
      <c r="C25" s="13" t="inlineStr">
        <is>
          <t>Pick one: the hours your overhead rate was worked out on</t>
        </is>
      </c>
    </row>
    <row r="27">
      <c r="A27" s="14" t="inlineStr">
        <is>
          <t>TOTALS</t>
        </is>
      </c>
    </row>
    <row r="28">
      <c r="B28" s="15" t="inlineStr">
        <is>
          <t>Total cost</t>
        </is>
      </c>
      <c r="F28" s="16">
        <f>SUM(F11:F23)</f>
        <v/>
      </c>
      <c r="H28" s="16">
        <f>IF(COUNT(H11:H23)=0,"",SUM(H11:H23))</f>
        <v/>
      </c>
      <c r="I28" s="17">
        <f>IF(ISNUMBER(H28),H28-F28,"")</f>
        <v/>
      </c>
    </row>
    <row r="29">
      <c r="B29" s="18" t="inlineStr">
        <is>
          <t>Mark-up on cost</t>
        </is>
      </c>
      <c r="C29" s="13" t="inlineStr">
        <is>
          <t>Type yours</t>
        </is>
      </c>
      <c r="E29" s="19" t="n"/>
    </row>
    <row r="30">
      <c r="B30" s="18" t="inlineStr">
        <is>
          <t>Margin</t>
        </is>
      </c>
      <c r="F30" s="16">
        <f>IF(ISNUMBER(E29),F28*E29,"")</f>
        <v/>
      </c>
      <c r="H30" s="16">
        <f>IF(AND(ISNUMBER(H28),ISNUMBER(F31)),F31-H28,"")</f>
        <v/>
      </c>
      <c r="I30" s="17">
        <f>IF(AND(ISNUMBER(F30),ISNUMBER(H30)),H30-F30,"")</f>
        <v/>
      </c>
    </row>
    <row r="31">
      <c r="B31" s="20" t="inlineStr">
        <is>
          <t>Price</t>
        </is>
      </c>
      <c r="F31" s="21">
        <f>IF(ISNUMBER(F30),F28+F30,"")</f>
        <v/>
      </c>
      <c r="H31" s="21">
        <f>F31</f>
        <v/>
      </c>
    </row>
    <row r="32">
      <c r="B32" s="18" t="inlineStr">
        <is>
          <t>Quantity, from the top</t>
        </is>
      </c>
      <c r="E32" s="22">
        <f>IF(ISNUMBER(C6),C6,"")</f>
        <v/>
      </c>
    </row>
    <row r="33">
      <c r="B33" s="15" t="inlineStr">
        <is>
          <t>Price each, for the quote</t>
        </is>
      </c>
      <c r="F33" s="23">
        <f>IF(AND(ISNUMBER(F31),ISNUMBER(E32),E32&gt;0),F31/E32,"")</f>
        <v/>
      </c>
    </row>
    <row r="34">
      <c r="B34" s="18" t="inlineStr">
        <is>
          <t>Mark-up made</t>
        </is>
      </c>
      <c r="H34" s="24">
        <f>IF(AND(ISNUMBER(H28),ISNUMBER(F31),H28&gt;0),(F31-H28)/H28,"")</f>
        <v/>
      </c>
    </row>
    <row r="36" ht="40" customHeight="1">
      <c r="A36" s="25" t="inlineStr">
        <is>
          <t>Estimate is the estimate quantity times the rate. Actual uses the same rate: type over it if a price changed. Variance is actual minus estimate, so a positive figure means the job cost more than you estimated. The price is total cost plus your mark-up; divide it by the quantity for the unit price on your quote.</t>
        </is>
      </c>
    </row>
  </sheetData>
  <mergeCells count="8">
    <mergeCell ref="F1:I1"/>
    <mergeCell ref="C3:I3"/>
    <mergeCell ref="C8:I8"/>
    <mergeCell ref="A36:I36"/>
    <mergeCell ref="C4:I4"/>
    <mergeCell ref="C6:I6"/>
    <mergeCell ref="C7:I7"/>
    <mergeCell ref="C5:I5"/>
  </mergeCells>
  <dataValidations count="1">
    <dataValidation sqref="B25" showDropDown="0" showInputMessage="0" showErrorMessage="0" allowBlank="0" type="list">
      <formula1>"Machine hours,Labour hours"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46" customWidth="1" min="3" max="3"/>
  </cols>
  <sheetData>
    <row r="1">
      <c r="A1" s="1" t="inlineStr">
        <is>
          <t>[Your company name]</t>
        </is>
      </c>
      <c r="B1" s="26" t="inlineStr">
        <is>
          <t>OVERHEAD RATE</t>
        </is>
      </c>
    </row>
    <row r="3">
      <c r="A3" s="14" t="inlineStr">
        <is>
          <t>OVERHEADS FOR THE YEAR</t>
        </is>
      </c>
    </row>
    <row r="4">
      <c r="A4" s="9" t="inlineStr">
        <is>
          <t>Rent and business rates</t>
        </is>
      </c>
      <c r="B4" s="27" t="n"/>
    </row>
    <row r="5">
      <c r="A5" s="9" t="inlineStr">
        <is>
          <t>Power, heat and water</t>
        </is>
      </c>
      <c r="B5" s="27" t="n"/>
    </row>
    <row r="6">
      <c r="A6" s="9" t="inlineStr">
        <is>
          <t>Staff not booked to jobs: supervision, office, stores, quality</t>
        </is>
      </c>
      <c r="B6" s="27" t="n"/>
    </row>
    <row r="7">
      <c r="A7" s="9" t="inlineStr">
        <is>
          <t>Insurance</t>
        </is>
      </c>
      <c r="B7" s="27" t="n"/>
    </row>
    <row r="8">
      <c r="A8" s="9" t="inlineStr">
        <is>
          <t>Maintenance, small tools and consumables not charged to jobs</t>
        </is>
      </c>
      <c r="B8" s="27" t="n"/>
    </row>
    <row r="9">
      <c r="A9" s="9" t="inlineStr">
        <is>
          <t>Machine finance, leases or depreciation</t>
        </is>
      </c>
      <c r="B9" s="27" t="n"/>
    </row>
    <row r="10">
      <c r="A10" s="9" t="inlineStr">
        <is>
          <t>Everything else: vehicles, IT, professional fees</t>
        </is>
      </c>
      <c r="B10" s="27" t="n"/>
    </row>
    <row r="11">
      <c r="A11" s="15" t="inlineStr">
        <is>
          <t>Total overheads for the year</t>
        </is>
      </c>
      <c r="B11" s="23">
        <f>SUM(B4:B10)</f>
        <v/>
      </c>
    </row>
    <row r="13">
      <c r="A13" s="14" t="inlineStr">
        <is>
          <t>HOURS BOOKED TO JOBS IN A YEAR</t>
        </is>
      </c>
    </row>
    <row r="14">
      <c r="A14" s="9" t="inlineStr">
        <is>
          <t>Machines (or people) booking time to jobs</t>
        </is>
      </c>
      <c r="B14" s="28" t="n"/>
      <c r="C14" s="13" t="inlineStr">
        <is>
          <t>How many</t>
        </is>
      </c>
    </row>
    <row r="15">
      <c r="A15" s="9" t="inlineStr">
        <is>
          <t>Hours a week each</t>
        </is>
      </c>
      <c r="B15" s="28" t="n"/>
      <c r="C15" s="13" t="inlineStr">
        <is>
          <t>The hours they're available</t>
        </is>
      </c>
    </row>
    <row r="16">
      <c r="A16" s="9" t="inlineStr">
        <is>
          <t>Working weeks a year</t>
        </is>
      </c>
      <c r="B16" s="28" t="n"/>
      <c r="C16" s="13" t="inlineStr">
        <is>
          <t>After holidays and shutdowns</t>
        </is>
      </c>
    </row>
    <row r="17">
      <c r="A17" s="9" t="inlineStr">
        <is>
          <t>Share of those hours booked to jobs</t>
        </is>
      </c>
      <c r="B17" s="19" t="n"/>
      <c r="C17" s="13" t="inlineStr">
        <is>
          <t>Be honest: setup waits, breakdowns and quiet weeks</t>
        </is>
      </c>
    </row>
    <row r="18">
      <c r="A18" s="15" t="inlineStr">
        <is>
          <t>Hours booked to jobs in a year</t>
        </is>
      </c>
      <c r="B18" s="29">
        <f>IF(COUNT(B14:B17)=4,B14*B15*B16*B17,"")</f>
        <v/>
      </c>
    </row>
    <row r="20">
      <c r="A20" s="30" t="inlineStr">
        <is>
          <t>Overhead rate, per hour</t>
        </is>
      </c>
      <c r="B20" s="31">
        <f>IF(AND(ISNUMBER(B18),B18&gt;0),B11/B18,"")</f>
        <v/>
      </c>
    </row>
    <row r="22" ht="30" customHeight="1">
      <c r="A22" s="25" t="inlineStr">
        <is>
          <t>Use the hours you actually book to jobs, not the hours the machines are switched on. Work the rate out again when your overheads or your workload change.</t>
        </is>
      </c>
    </row>
  </sheetData>
  <mergeCells count="1">
    <mergeCell ref="A22:C2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Job costing template</dc:title>
  <dcterms:created xmlns:dcterms="http://purl.org/dc/terms/" xmlns:xsi="http://www.w3.org/2001/XMLSchema-instance" xsi:type="dcterms:W3CDTF">2026-10-05T20:52:42Z</dcterms:created>
  <dcterms:modified xmlns:dcterms="http://purl.org/dc/terms/" xmlns:xsi="http://www.w3.org/2001/XMLSchema-instance" xsi:type="dcterms:W3CDTF">2026-10-05T20:52:42Z</dcterms:modified>
</cp:coreProperties>
</file>